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66A05D95-D70D-47E3-87F9-D139B44839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<sst xmlns="http://schemas.openxmlformats.org/spreadsheetml/2006/main" count="62" uniqueCount="61">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</sst>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6" zoomScaleNormal="100" zoomScaleSheetLayoutView="100" workbookViewId="0">
      <selection activeCell="B62" sqref="B6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18082327.370000001</v>
      </c>
      <c r="C5" s="18">
        <v>8936260.6600000001</v>
      </c>
      <c r="D5" s="9" t="s">
        <v>36</v>
      </c>
      <c r="E5" s="18">
        <v>478877.99</v>
      </c>
      <c r="F5" s="23">
        <v>2683782.1800000002</v>
      </c>
    </row>
    <row r="6" spans="1:6" x14ac:dyDescent="0.2">
      <c r="A6" s="9" t="s">
        <v>23</v>
      </c>
      <c r="B6" s="18">
        <v>550050.11</v>
      </c>
      <c r="C6" s="18">
        <v>540455.49</v>
      </c>
      <c r="D6" s="9" t="s">
        <v>37</v>
      </c>
      <c r="E6" s="18">
        <v>0</v>
      </c>
      <c r="F6" s="23">
        <v>0</v>
      </c>
    </row>
    <row r="7" spans="1:6" x14ac:dyDescent="0.2">
      <c r="A7" s="9" t="s">
        <v>24</v>
      </c>
      <c r="B7" s="18">
        <v>20880</v>
      </c>
      <c r="C7" s="18">
        <v>20880</v>
      </c>
      <c r="D7" s="9" t="s">
        <v>6</v>
      </c>
      <c r="E7" s="18">
        <v>0</v>
      </c>
      <c r="F7" s="23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3">
        <v>0</v>
      </c>
    </row>
    <row r="9" spans="1:6" x14ac:dyDescent="0.2">
      <c r="A9" s="9" t="s">
        <v>26</v>
      </c>
      <c r="B9" s="18">
        <v>7321.32</v>
      </c>
      <c r="C9" s="18">
        <v>7321.32</v>
      </c>
      <c r="D9" s="9" t="s">
        <v>38</v>
      </c>
      <c r="E9" s="18">
        <v>0</v>
      </c>
      <c r="F9" s="23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3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3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3">
        <v>0</v>
      </c>
    </row>
    <row r="13" spans="1:6" x14ac:dyDescent="0.2">
      <c r="A13" s="8" t="s">
        <v>52</v>
      </c>
      <c r="B13" s="20">
        <f>SUM(B5:B11)</f>
        <v>18660578.800000001</v>
      </c>
      <c r="C13" s="20">
        <f>SUM(C5:C11)</f>
        <v>9504917.4700000007</v>
      </c>
      <c r="D13" s="10"/>
      <c r="E13" s="24"/>
      <c r="F13" s="22"/>
    </row>
    <row r="14" spans="1:6" x14ac:dyDescent="0.2">
      <c r="A14" s="11"/>
      <c r="B14" s="19"/>
      <c r="C14" s="19"/>
      <c r="D14" s="8" t="s">
        <v>53</v>
      </c>
      <c r="E14" s="25">
        <f>SUM(E5:E12)</f>
        <v>478877.99</v>
      </c>
      <c r="F14" s="26">
        <f>SUM(F5:F12)</f>
        <v>2683782.1800000002</v>
      </c>
    </row>
    <row r="15" spans="1:6" x14ac:dyDescent="0.2">
      <c r="A15" s="8" t="s">
        <v>19</v>
      </c>
      <c r="B15" s="19"/>
      <c r="C15" s="19"/>
      <c r="D15" s="11"/>
      <c r="E15" s="19"/>
      <c r="F15" s="22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3">
        <v>0</v>
      </c>
    </row>
    <row r="18" spans="1:6" x14ac:dyDescent="0.2">
      <c r="A18" s="9" t="s">
        <v>30</v>
      </c>
      <c r="B18" s="18">
        <v>178119.1</v>
      </c>
      <c r="C18" s="18">
        <v>178119.1</v>
      </c>
      <c r="D18" s="9" t="s">
        <v>10</v>
      </c>
      <c r="E18" s="18">
        <v>0</v>
      </c>
      <c r="F18" s="23">
        <v>0</v>
      </c>
    </row>
    <row r="19" spans="1:6" x14ac:dyDescent="0.2">
      <c r="A19" s="9" t="s">
        <v>31</v>
      </c>
      <c r="B19" s="18">
        <v>15170632.460000001</v>
      </c>
      <c r="C19" s="18">
        <v>13850374.33</v>
      </c>
      <c r="D19" s="9" t="s">
        <v>11</v>
      </c>
      <c r="E19" s="18">
        <v>0</v>
      </c>
      <c r="F19" s="23">
        <v>0</v>
      </c>
    </row>
    <row r="20" spans="1:6" x14ac:dyDescent="0.2">
      <c r="A20" s="9" t="s">
        <v>32</v>
      </c>
      <c r="B20" s="18">
        <v>184989.22</v>
      </c>
      <c r="C20" s="18">
        <v>184989.22</v>
      </c>
      <c r="D20" s="9" t="s">
        <v>41</v>
      </c>
      <c r="E20" s="18">
        <v>0</v>
      </c>
      <c r="F20" s="23">
        <v>0</v>
      </c>
    </row>
    <row r="21" spans="1:6" ht="22.5" x14ac:dyDescent="0.2">
      <c r="A21" s="9" t="s">
        <v>33</v>
      </c>
      <c r="B21" s="18">
        <v>-8188170.4000000004</v>
      </c>
      <c r="C21" s="18">
        <v>-8188170.4000000004</v>
      </c>
      <c r="D21" s="9" t="s">
        <v>54</v>
      </c>
      <c r="E21" s="18">
        <v>0</v>
      </c>
      <c r="F21" s="23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3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2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6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2"/>
    </row>
    <row r="26" spans="1:6" x14ac:dyDescent="0.2">
      <c r="A26" s="8" t="s">
        <v>56</v>
      </c>
      <c r="B26" s="20">
        <f>SUM(B16:B24)</f>
        <v>7345570.3800000008</v>
      </c>
      <c r="C26" s="20">
        <f>SUM(C16:C24)</f>
        <v>6025312.25</v>
      </c>
      <c r="D26" s="12" t="s">
        <v>50</v>
      </c>
      <c r="E26" s="20">
        <f>SUM(E24+E14)</f>
        <v>478877.99</v>
      </c>
      <c r="F26" s="26">
        <f>SUM(F14+F24)</f>
        <v>2683782.1800000002</v>
      </c>
    </row>
    <row r="27" spans="1:6" x14ac:dyDescent="0.2">
      <c r="A27" s="11"/>
      <c r="B27" s="19"/>
      <c r="C27" s="19"/>
      <c r="D27" s="11"/>
      <c r="E27" s="19"/>
      <c r="F27" s="22"/>
    </row>
    <row r="28" spans="1:6" x14ac:dyDescent="0.2">
      <c r="A28" s="8" t="s">
        <v>57</v>
      </c>
      <c r="B28" s="20">
        <f>B13+B26</f>
        <v>26006149.18</v>
      </c>
      <c r="C28" s="20">
        <f>C13+C26</f>
        <v>15530229.720000001</v>
      </c>
      <c r="D28" s="6" t="s">
        <v>43</v>
      </c>
      <c r="E28" s="19"/>
      <c r="F28" s="19"/>
    </row>
    <row r="29" spans="1:6" x14ac:dyDescent="0.2">
      <c r="A29" s="13"/>
      <c r="B29" s="21"/>
      <c r="C29" s="22"/>
      <c r="D29" s="11"/>
      <c r="E29" s="19"/>
      <c r="F29" s="19"/>
    </row>
    <row r="30" spans="1:6" x14ac:dyDescent="0.2">
      <c r="A30" s="13"/>
      <c r="B30" s="21"/>
      <c r="C30" s="22"/>
      <c r="D30" s="8" t="s">
        <v>42</v>
      </c>
      <c r="E30" s="20">
        <f>SUM(E31:E33)</f>
        <v>600</v>
      </c>
      <c r="F30" s="26">
        <f>SUM(F31:F33)</f>
        <v>600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3">
        <v>0</v>
      </c>
    </row>
    <row r="32" spans="1:6" x14ac:dyDescent="0.2">
      <c r="A32" s="13"/>
      <c r="B32" s="14"/>
      <c r="C32" s="15"/>
      <c r="D32" s="9" t="s">
        <v>13</v>
      </c>
      <c r="E32" s="18">
        <v>600</v>
      </c>
      <c r="F32" s="23">
        <v>600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3">
        <v>0</v>
      </c>
    </row>
    <row r="34" spans="1:6" x14ac:dyDescent="0.2">
      <c r="A34" s="13"/>
      <c r="B34" s="14"/>
      <c r="C34" s="15"/>
      <c r="D34" s="10"/>
      <c r="E34" s="19"/>
      <c r="F34" s="22"/>
    </row>
    <row r="35" spans="1:6" x14ac:dyDescent="0.2">
      <c r="A35" s="13"/>
      <c r="B35" s="14"/>
      <c r="C35" s="15"/>
      <c r="D35" s="8" t="s">
        <v>44</v>
      </c>
      <c r="E35" s="20">
        <f>SUM(E36:E40)</f>
        <v>25526671.189999998</v>
      </c>
      <c r="F35" s="26">
        <f>SUM(F36:F40)</f>
        <v>12845847.540000001</v>
      </c>
    </row>
    <row r="36" spans="1:6" x14ac:dyDescent="0.2">
      <c r="A36" s="13"/>
      <c r="B36" s="14"/>
      <c r="C36" s="15"/>
      <c r="D36" s="9" t="s">
        <v>46</v>
      </c>
      <c r="E36" s="18">
        <v>12727193.65</v>
      </c>
      <c r="F36" s="23">
        <v>3261766.99</v>
      </c>
    </row>
    <row r="37" spans="1:6" x14ac:dyDescent="0.2">
      <c r="A37" s="13"/>
      <c r="B37" s="14"/>
      <c r="C37" s="15"/>
      <c r="D37" s="9" t="s">
        <v>14</v>
      </c>
      <c r="E37" s="18">
        <v>12799477.539999999</v>
      </c>
      <c r="F37" s="23">
        <v>9584080.5500000007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3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3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3">
        <v>0</v>
      </c>
    </row>
    <row r="41" spans="1:6" x14ac:dyDescent="0.2">
      <c r="A41" s="13"/>
      <c r="B41" s="14"/>
      <c r="C41" s="15"/>
      <c r="D41" s="10"/>
      <c r="E41" s="19"/>
      <c r="F41" s="22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3">
        <v>0</v>
      </c>
    </row>
    <row r="45" spans="1:6" x14ac:dyDescent="0.2">
      <c r="A45" s="13"/>
      <c r="B45" s="14"/>
      <c r="C45" s="15"/>
      <c r="D45" s="10"/>
      <c r="E45" s="19"/>
      <c r="F45" s="22"/>
    </row>
    <row r="46" spans="1:6" x14ac:dyDescent="0.2">
      <c r="A46" s="13"/>
      <c r="B46" s="14"/>
      <c r="C46" s="15"/>
      <c r="D46" s="8" t="s">
        <v>48</v>
      </c>
      <c r="E46" s="20">
        <f>SUM(E42+E35+E30)</f>
        <v>25527271.189999998</v>
      </c>
      <c r="F46" s="26">
        <f>SUM(F42+F35+F30)</f>
        <v>12846447.540000001</v>
      </c>
    </row>
    <row r="47" spans="1:6" x14ac:dyDescent="0.2">
      <c r="A47" s="13"/>
      <c r="B47" s="14"/>
      <c r="C47" s="15"/>
      <c r="D47" s="11"/>
      <c r="E47" s="19"/>
      <c r="F47" s="22"/>
    </row>
    <row r="48" spans="1:6" x14ac:dyDescent="0.2">
      <c r="A48" s="13"/>
      <c r="B48" s="14"/>
      <c r="C48" s="15"/>
      <c r="D48" s="8" t="s">
        <v>49</v>
      </c>
      <c r="E48" s="20">
        <f>E46+E26</f>
        <v>26006149.179999996</v>
      </c>
      <c r="F48" s="20">
        <f>F46+F26</f>
        <v>15530229.720000001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2025-10-27T19:54:39Z</cp:lastPrinted>
  <dcterms:created xsi:type="dcterms:W3CDTF">2012-12-11T20:26:08Z</dcterms:created>
  <dcterms:modified xsi:type="dcterms:W3CDTF">2025-10-29T21:13:37Z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